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5" yWindow="90" windowWidth="20985" windowHeight="13575" activeTab="3"/>
  </bookViews>
  <sheets>
    <sheet name="Figs 9-11" sheetId="1" r:id="rId1"/>
    <sheet name="Fig. 9 Plot" sheetId="7" r:id="rId2"/>
    <sheet name="Fig. 10 Plot" sheetId="8" r:id="rId3"/>
    <sheet name="Fig. 11 Plot" sheetId="9" r:id="rId4"/>
  </sheets>
  <definedNames>
    <definedName name="Fig_12_14__Field_Size_Distribution_of_Proved_Fields_">#REF!</definedName>
    <definedName name="Fig_12_14__Proved_Field_Counts_by_PTYPE_by_Plan_Area_">#REF!</definedName>
    <definedName name="Fig_15__Field_Size_Distribution_of_RJD_Fields_">#REF!</definedName>
  </definedNames>
  <calcPr calcId="145621"/>
</workbook>
</file>

<file path=xl/calcChain.xml><?xml version="1.0" encoding="utf-8"?>
<calcChain xmlns="http://schemas.openxmlformats.org/spreadsheetml/2006/main">
  <c r="C41" i="1" l="1"/>
  <c r="C42" i="1" l="1"/>
  <c r="C43" i="1"/>
  <c r="C44" i="1"/>
  <c r="C39" i="1"/>
  <c r="F42" i="1"/>
  <c r="F41" i="1"/>
  <c r="F43" i="1"/>
  <c r="D42" i="1"/>
  <c r="D41" i="1"/>
  <c r="F39" i="1"/>
  <c r="D39" i="1"/>
  <c r="F10" i="1" l="1"/>
  <c r="F14" i="1"/>
  <c r="F18" i="1"/>
  <c r="F22" i="1"/>
  <c r="F26" i="1"/>
  <c r="F30" i="1"/>
  <c r="F11" i="1"/>
  <c r="F15" i="1"/>
  <c r="F19" i="1"/>
  <c r="F23" i="1"/>
  <c r="F27" i="1"/>
  <c r="F7" i="1"/>
  <c r="F8" i="1"/>
  <c r="F12" i="1"/>
  <c r="F16" i="1"/>
  <c r="F20" i="1"/>
  <c r="F24" i="1"/>
  <c r="F28" i="1"/>
  <c r="F9" i="1"/>
  <c r="F13" i="1"/>
  <c r="F17" i="1"/>
  <c r="F21" i="1"/>
  <c r="F25" i="1"/>
  <c r="F29" i="1"/>
  <c r="I11" i="1"/>
  <c r="I15" i="1"/>
  <c r="I19" i="1"/>
  <c r="I23" i="1"/>
  <c r="I27" i="1"/>
  <c r="I8" i="1"/>
  <c r="I12" i="1"/>
  <c r="I16" i="1"/>
  <c r="I20" i="1"/>
  <c r="I24" i="1"/>
  <c r="I7" i="1"/>
  <c r="I9" i="1"/>
  <c r="I13" i="1"/>
  <c r="I17" i="1"/>
  <c r="I21" i="1"/>
  <c r="I25" i="1"/>
  <c r="I10" i="1"/>
  <c r="I14" i="1"/>
  <c r="I18" i="1"/>
  <c r="I22" i="1"/>
  <c r="I26" i="1"/>
  <c r="D10" i="1"/>
  <c r="D14" i="1"/>
  <c r="D18" i="1"/>
  <c r="D22" i="1"/>
  <c r="D26" i="1"/>
  <c r="D7" i="1"/>
  <c r="D11" i="1"/>
  <c r="D15" i="1"/>
  <c r="D19" i="1"/>
  <c r="D23" i="1"/>
  <c r="D27" i="1"/>
  <c r="D8" i="1"/>
  <c r="D12" i="1"/>
  <c r="D16" i="1"/>
  <c r="D20" i="1"/>
  <c r="D24" i="1"/>
  <c r="D28" i="1"/>
  <c r="D9" i="1"/>
  <c r="D13" i="1"/>
  <c r="D17" i="1"/>
  <c r="D21" i="1"/>
  <c r="D25" i="1"/>
  <c r="D29" i="1"/>
  <c r="I28" i="1"/>
  <c r="I30" i="1"/>
  <c r="I29" i="1"/>
  <c r="D30" i="1"/>
  <c r="D44" i="1"/>
  <c r="F32" i="1" l="1"/>
  <c r="I32" i="1"/>
  <c r="D32" i="1"/>
</calcChain>
</file>

<file path=xl/sharedStrings.xml><?xml version="1.0" encoding="utf-8"?>
<sst xmlns="http://schemas.openxmlformats.org/spreadsheetml/2006/main" count="76" uniqueCount="74">
  <si>
    <t>0.002 - 0.004</t>
  </si>
  <si>
    <t>0.0117 - 0.0234</t>
  </si>
  <si>
    <t>0.000 - 0 001</t>
  </si>
  <si>
    <t>0.001 - 0.002</t>
  </si>
  <si>
    <t>0.0000 - 0.00585</t>
  </si>
  <si>
    <t>0.00585 - 0.0117</t>
  </si>
  <si>
    <t>Number of Reservoirs:</t>
  </si>
  <si>
    <t>% -Total:</t>
  </si>
  <si>
    <t>Class</t>
  </si>
  <si>
    <t>Yield:</t>
  </si>
  <si>
    <t>Mean:</t>
  </si>
  <si>
    <t>Median:</t>
  </si>
  <si>
    <t>GOR:</t>
  </si>
  <si>
    <t>Reserves range  (Gas)</t>
  </si>
  <si>
    <t>0.031 - 0.062</t>
  </si>
  <si>
    <t>0.062 - 0.125</t>
  </si>
  <si>
    <t>0.125 - 0.250</t>
  </si>
  <si>
    <t>0.25 - 0.50</t>
  </si>
  <si>
    <t>0.50 - 1.00</t>
  </si>
  <si>
    <t>16 - 32</t>
  </si>
  <si>
    <t>32 - 64</t>
  </si>
  <si>
    <t>64 - 128</t>
  </si>
  <si>
    <t>128 - 256</t>
  </si>
  <si>
    <t>256 - 512</t>
  </si>
  <si>
    <t>512 - 1,024</t>
  </si>
  <si>
    <t>1,024 - 2,048</t>
  </si>
  <si>
    <t>2,048 - 4,096</t>
  </si>
  <si>
    <t>4,096 - 8,192</t>
  </si>
  <si>
    <t>1 - 2</t>
  </si>
  <si>
    <t>2 - 4</t>
  </si>
  <si>
    <t>4 - 8</t>
  </si>
  <si>
    <t>8 - 16</t>
  </si>
  <si>
    <t>0.0234 - 0.0469</t>
  </si>
  <si>
    <t>0.0469 - 0.0938</t>
  </si>
  <si>
    <t>0.0938 - 0.1875</t>
  </si>
  <si>
    <t>0.004 - 0.008</t>
  </si>
  <si>
    <t>0.008 - 0.016</t>
  </si>
  <si>
    <t>0.016 - 0.031</t>
  </si>
  <si>
    <t>0.1875 - 0.375</t>
  </si>
  <si>
    <t>0.375 - 0.750</t>
  </si>
  <si>
    <t>0.75 - 1.50</t>
  </si>
  <si>
    <t>1.50 - 3.00</t>
  </si>
  <si>
    <t>3 - 6</t>
  </si>
  <si>
    <t>6 - 12</t>
  </si>
  <si>
    <t>12 - 24</t>
  </si>
  <si>
    <t>24 - 48</t>
  </si>
  <si>
    <t>48 - 96</t>
  </si>
  <si>
    <t>96 - 192</t>
  </si>
  <si>
    <t>192 - 384</t>
  </si>
  <si>
    <t>384 - 768</t>
  </si>
  <si>
    <t>768 - 1,536</t>
  </si>
  <si>
    <t>1,536 - 3,072</t>
  </si>
  <si>
    <t>3,072 - 6,144</t>
  </si>
  <si>
    <t>6,144 - 12,288</t>
  </si>
  <si>
    <t>12,288 - 24,576</t>
  </si>
  <si>
    <t>24,576 - 49,152</t>
  </si>
  <si>
    <t>Reserves range     (Oil &amp; BOE)</t>
  </si>
  <si>
    <t>Combination Reservoirs</t>
  </si>
  <si>
    <t>******</t>
  </si>
  <si>
    <t>Oil Reservoirs</t>
  </si>
  <si>
    <t>Gas Reservoirs</t>
  </si>
  <si>
    <t>Per cent of Combination  Reservoirs    (MMBOE)</t>
  </si>
  <si>
    <t>Per cent of Oil    Reservoirs    (MMbbl)</t>
  </si>
  <si>
    <t>Number Gas Reservoirs</t>
  </si>
  <si>
    <t>Per cent of Gas   Reservoirs    (Bcf)</t>
  </si>
  <si>
    <t>Number Oil Reservoirs</t>
  </si>
  <si>
    <t>Number CombinationReservoirs</t>
  </si>
  <si>
    <t>Fig 9.</t>
  </si>
  <si>
    <t>Fig 10.</t>
  </si>
  <si>
    <t>Fig 11.</t>
  </si>
  <si>
    <t>F-9 GOM</t>
  </si>
  <si>
    <t>F-10 GOM</t>
  </si>
  <si>
    <t>F-11 GOM</t>
  </si>
  <si>
    <t>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</si>
</sst>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6" formatCode="_(* #,##0_);_(* \(#,##0\);_(* &quot;-&quot;??_);_(@_)"/>
    <numFmt numFmtId="168" formatCode="_(* #,##0.0000_);_(* \(#,##0.000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3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22"/>
      </right>
      <top/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6" fillId="0" borderId="0"/>
    <xf numFmtId="0" fontId="3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6" fontId="0" fillId="0" borderId="0" xfId="1" applyNumberFormat="1" applyFont="1"/>
    <xf numFmtId="0" fontId="0" fillId="0" borderId="0" xfId="0" applyBorder="1"/>
    <xf numFmtId="0" fontId="2" fillId="0" borderId="0" xfId="0" applyFont="1" applyAlignment="1">
      <alignment horizontal="center"/>
    </xf>
    <xf numFmtId="164" fontId="0" fillId="0" borderId="0" xfId="4" applyNumberFormat="1" applyFont="1"/>
    <xf numFmtId="164" fontId="0" fillId="0" borderId="0" xfId="4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6" fontId="0" fillId="0" borderId="0" xfId="1" applyNumberFormat="1" applyFont="1" applyAlignment="1">
      <alignment horizontal="center"/>
    </xf>
    <xf numFmtId="0" fontId="0" fillId="2" borderId="0" xfId="0" applyFill="1" applyBorder="1"/>
    <xf numFmtId="164" fontId="2" fillId="2" borderId="3" xfId="0" applyNumberFormat="1" applyFont="1" applyFill="1" applyBorder="1"/>
    <xf numFmtId="166" fontId="2" fillId="2" borderId="4" xfId="1" applyNumberFormat="1" applyFont="1" applyFill="1" applyBorder="1"/>
    <xf numFmtId="164" fontId="2" fillId="2" borderId="5" xfId="0" applyNumberFormat="1" applyFont="1" applyFill="1" applyBorder="1"/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3" fillId="3" borderId="9" xfId="2" applyFont="1" applyFill="1" applyBorder="1" applyAlignment="1">
      <alignment horizontal="center" wrapText="1"/>
    </xf>
    <xf numFmtId="0" fontId="0" fillId="2" borderId="8" xfId="0" applyFill="1" applyBorder="1" applyAlignment="1">
      <alignment horizontal="center"/>
    </xf>
    <xf numFmtId="49" fontId="3" fillId="3" borderId="9" xfId="2" applyNumberFormat="1" applyFont="1" applyFill="1" applyBorder="1" applyAlignment="1">
      <alignment horizontal="center" wrapText="1"/>
    </xf>
    <xf numFmtId="0" fontId="0" fillId="2" borderId="10" xfId="0" applyFill="1" applyBorder="1" applyAlignment="1">
      <alignment horizontal="center"/>
    </xf>
    <xf numFmtId="0" fontId="3" fillId="3" borderId="11" xfId="2" applyFont="1" applyFill="1" applyBorder="1" applyAlignment="1">
      <alignment horizontal="center" wrapText="1"/>
    </xf>
    <xf numFmtId="164" fontId="0" fillId="0" borderId="2" xfId="0" applyNumberFormat="1" applyBorder="1"/>
    <xf numFmtId="164" fontId="0" fillId="0" borderId="2" xfId="4" applyNumberFormat="1" applyFont="1" applyBorder="1"/>
    <xf numFmtId="164" fontId="0" fillId="0" borderId="12" xfId="4" applyNumberFormat="1" applyFont="1" applyBorder="1"/>
    <xf numFmtId="164" fontId="0" fillId="0" borderId="13" xfId="4" applyNumberFormat="1" applyFont="1" applyBorder="1"/>
    <xf numFmtId="166" fontId="0" fillId="0" borderId="0" xfId="0" applyNumberFormat="1"/>
    <xf numFmtId="0" fontId="2" fillId="2" borderId="3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64" fontId="0" fillId="2" borderId="12" xfId="0" applyNumberFormat="1" applyFill="1" applyBorder="1" applyAlignment="1">
      <alignment horizontal="center"/>
    </xf>
    <xf numFmtId="164" fontId="2" fillId="2" borderId="4" xfId="0" applyNumberFormat="1" applyFont="1" applyFill="1" applyBorder="1"/>
    <xf numFmtId="164" fontId="2" fillId="2" borderId="21" xfId="0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4" fontId="2" fillId="2" borderId="23" xfId="0" applyNumberFormat="1" applyFont="1" applyFill="1" applyBorder="1" applyAlignment="1">
      <alignment horizontal="center" vertical="center" wrapText="1"/>
    </xf>
    <xf numFmtId="166" fontId="2" fillId="2" borderId="7" xfId="1" applyNumberFormat="1" applyFont="1" applyFill="1" applyBorder="1"/>
    <xf numFmtId="166" fontId="2" fillId="2" borderId="0" xfId="1" applyNumberFormat="1" applyFont="1" applyFill="1" applyBorder="1"/>
    <xf numFmtId="166" fontId="2" fillId="2" borderId="12" xfId="1" applyNumberFormat="1" applyFont="1" applyFill="1" applyBorder="1"/>
    <xf numFmtId="166" fontId="2" fillId="2" borderId="3" xfId="1" applyNumberFormat="1" applyFont="1" applyFill="1" applyBorder="1"/>
    <xf numFmtId="0" fontId="0" fillId="2" borderId="5" xfId="0" applyFill="1" applyBorder="1" applyAlignment="1">
      <alignment horizontal="right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right" wrapText="1"/>
    </xf>
    <xf numFmtId="0" fontId="5" fillId="0" borderId="16" xfId="3" applyFont="1" applyFill="1" applyBorder="1" applyAlignment="1">
      <alignment horizontal="right" wrapText="1"/>
    </xf>
    <xf numFmtId="0" fontId="5" fillId="0" borderId="17" xfId="3" applyFont="1" applyFill="1" applyBorder="1" applyAlignment="1">
      <alignment horizontal="right" wrapText="1"/>
    </xf>
    <xf numFmtId="0" fontId="5" fillId="0" borderId="18" xfId="3" applyFont="1" applyFill="1" applyBorder="1" applyAlignment="1">
      <alignment horizontal="right" wrapText="1"/>
    </xf>
    <xf numFmtId="0" fontId="5" fillId="0" borderId="35" xfId="3" applyFont="1" applyFill="1" applyBorder="1" applyAlignment="1">
      <alignment horizontal="right" wrapText="1"/>
    </xf>
    <xf numFmtId="0" fontId="5" fillId="0" borderId="1" xfId="9" applyFont="1" applyFill="1" applyBorder="1" applyAlignment="1">
      <alignment horizontal="right" wrapText="1"/>
    </xf>
    <xf numFmtId="0" fontId="5" fillId="0" borderId="1" xfId="10" applyFont="1" applyFill="1" applyBorder="1" applyAlignment="1">
      <alignment horizontal="right" wrapText="1"/>
    </xf>
    <xf numFmtId="0" fontId="1" fillId="0" borderId="0" xfId="0" applyFont="1"/>
    <xf numFmtId="168" fontId="1" fillId="0" borderId="0" xfId="0" applyNumberFormat="1" applyFont="1"/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</cellXfs>
  <cellStyles count="11">
    <cellStyle name="Comma" xfId="1" builtinId="3"/>
    <cellStyle name="Comma 2" xfId="6"/>
    <cellStyle name="Normal" xfId="0" builtinId="0"/>
    <cellStyle name="Normal 2" xfId="5"/>
    <cellStyle name="Normal 3" xfId="7"/>
    <cellStyle name="Normal_Figs 10-12" xfId="9"/>
    <cellStyle name="Normal_Figs 10-12_1" xfId="10"/>
    <cellStyle name="Normal_Figs 32-34" xfId="2"/>
    <cellStyle name="Normal_Sheet1" xfId="3"/>
    <cellStyle name="Percent" xfId="4" builtinId="5"/>
    <cellStyle name="Percent 2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7"/>
      <c:rotY val="20"/>
      <c:depthPercent val="150"/>
      <c:rAngAx val="1"/>
    </c:view3D>
    <c:floor>
      <c:thickness val="0"/>
      <c:spPr>
        <a:noFill/>
        <a:ln w="12700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000000"/>
          </a:solidFill>
          <a:prstDash val="solid"/>
        </a:ln>
      </c:spPr>
    </c:sideWall>
    <c:backWall>
      <c:thickness val="0"/>
      <c:spPr>
        <a:noFill/>
        <a:ln w="12700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6592674805771371E-2"/>
          <c:y val="3.588907014681892E-2"/>
          <c:w val="0.90788013318534966"/>
          <c:h val="0.76345840130505704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3308630538829703E-2"/>
                  <c:y val="-1.4428759210971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263428503179602E-2"/>
                  <c:y val="-1.67888230936874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547743685202469E-2"/>
                  <c:y val="-1.51575017233775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942053303270484E-2"/>
                  <c:y val="-1.46363352215556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1116607094479427E-2"/>
                  <c:y val="-1.4115168719733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1401038799117906E-2"/>
                  <c:y val="-1.54159441325951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0575592590326904E-2"/>
                  <c:y val="-1.3852273359794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7501463815358458E-3"/>
                  <c:y val="-1.50809452244243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7.8148222593152541E-3"/>
                  <c:y val="-1.4246016964029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6.3787975448684579E-3"/>
                  <c:y val="-1.5542339426168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8.8829850763660068E-3"/>
                  <c:y val="-1.69446763689612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1.0277294694434022E-2"/>
                  <c:y val="-1.659717494530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9.4518484856429639E-3"/>
                  <c:y val="-1.5004217458135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3676375913610095E-2"/>
                  <c:y val="-1.1902908547524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9.5211794419148479E-3"/>
                  <c:y val="-2.56697195069213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1.2025366973412397E-2"/>
                  <c:y val="-1.36109576841230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1.1199920764621341E-2"/>
                  <c:y val="-1.37339276309873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1.2594230382689354E-2"/>
                  <c:y val="-1.29880583850345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'Figs 9-11'!$B$7:$B$25</c:f>
              <c:strCache>
                <c:ptCount val="19"/>
                <c:pt idx="0">
                  <c:v>0.000 - 0 001</c:v>
                </c:pt>
                <c:pt idx="1">
                  <c:v>0.001 - 0.002</c:v>
                </c:pt>
                <c:pt idx="2">
                  <c:v>0.002 - 0.004</c:v>
                </c:pt>
                <c:pt idx="3">
                  <c:v>0.004 - 0.008</c:v>
                </c:pt>
                <c:pt idx="4">
                  <c:v>0.008 - 0.016</c:v>
                </c:pt>
                <c:pt idx="5">
                  <c:v>0.016 - 0.031</c:v>
                </c:pt>
                <c:pt idx="6">
                  <c:v>0.031 - 0.062</c:v>
                </c:pt>
                <c:pt idx="7">
                  <c:v>0.062 - 0.125</c:v>
                </c:pt>
                <c:pt idx="8">
                  <c:v>0.125 - 0.250</c:v>
                </c:pt>
                <c:pt idx="9">
                  <c:v>0.25 - 0.50</c:v>
                </c:pt>
                <c:pt idx="10">
                  <c:v>0.50 - 1.00</c:v>
                </c:pt>
                <c:pt idx="11">
                  <c:v>1 - 2</c:v>
                </c:pt>
                <c:pt idx="12">
                  <c:v>2 - 4</c:v>
                </c:pt>
                <c:pt idx="13">
                  <c:v>4 - 8</c:v>
                </c:pt>
                <c:pt idx="14">
                  <c:v>8 - 16</c:v>
                </c:pt>
                <c:pt idx="15">
                  <c:v>16 - 32</c:v>
                </c:pt>
                <c:pt idx="16">
                  <c:v>32 - 64</c:v>
                </c:pt>
                <c:pt idx="17">
                  <c:v>64 - 128</c:v>
                </c:pt>
                <c:pt idx="18">
                  <c:v>128 - 256</c:v>
                </c:pt>
              </c:strCache>
            </c:strRef>
          </c:cat>
          <c:val>
            <c:numRef>
              <c:f>'Figs 9-11'!$D$7:$D$25</c:f>
              <c:numCache>
                <c:formatCode>0.0</c:formatCode>
                <c:ptCount val="19"/>
                <c:pt idx="0">
                  <c:v>0.12749681257968551</c:v>
                </c:pt>
                <c:pt idx="1">
                  <c:v>0.16999575010624735</c:v>
                </c:pt>
                <c:pt idx="2">
                  <c:v>0.25499362515937102</c:v>
                </c:pt>
                <c:pt idx="3">
                  <c:v>0.59498512537186576</c:v>
                </c:pt>
                <c:pt idx="4">
                  <c:v>1.2749681257968553</c:v>
                </c:pt>
                <c:pt idx="5">
                  <c:v>2.08244793880153</c:v>
                </c:pt>
                <c:pt idx="6">
                  <c:v>3.3999150021249465</c:v>
                </c:pt>
                <c:pt idx="7">
                  <c:v>6.7148321291967701</c:v>
                </c:pt>
                <c:pt idx="8">
                  <c:v>8.7122821929451764</c:v>
                </c:pt>
                <c:pt idx="9">
                  <c:v>13.472163195920103</c:v>
                </c:pt>
                <c:pt idx="10">
                  <c:v>16.404589885252868</c:v>
                </c:pt>
                <c:pt idx="11">
                  <c:v>16.447088822779428</c:v>
                </c:pt>
                <c:pt idx="12">
                  <c:v>13.42966425839354</c:v>
                </c:pt>
                <c:pt idx="13">
                  <c:v>9.3497662558436048</c:v>
                </c:pt>
                <c:pt idx="14">
                  <c:v>4.2923926901827452</c:v>
                </c:pt>
                <c:pt idx="15">
                  <c:v>2.0399490012749681</c:v>
                </c:pt>
                <c:pt idx="16">
                  <c:v>0.89247768805779859</c:v>
                </c:pt>
                <c:pt idx="17">
                  <c:v>0.33999150021249469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shape val="box"/>
        <c:axId val="79129600"/>
        <c:axId val="167864576"/>
        <c:axId val="0"/>
      </c:bar3DChart>
      <c:catAx>
        <c:axId val="791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Original Reserves, Million Barrels of Oil Equivalent</a:t>
                </a:r>
              </a:p>
            </c:rich>
          </c:tx>
          <c:layout>
            <c:manualLayout>
              <c:xMode val="edge"/>
              <c:yMode val="edge"/>
              <c:x val="0.26415311722255386"/>
              <c:y val="0.947797741278372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86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64576"/>
        <c:scaling>
          <c:orientation val="minMax"/>
          <c:max val="25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of Reservoirs</a:t>
                </a:r>
              </a:p>
            </c:rich>
          </c:tx>
          <c:layout>
            <c:manualLayout>
              <c:xMode val="edge"/>
              <c:yMode val="edge"/>
              <c:x val="7.1032241409598851E-2"/>
              <c:y val="0.278956023286199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2960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7"/>
      <c:rotY val="20"/>
      <c:depthPercent val="150"/>
      <c:rAngAx val="1"/>
    </c:view3D>
    <c:floor>
      <c:thickness val="0"/>
      <c:spPr>
        <a:noFill/>
        <a:ln w="12700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000000"/>
          </a:solidFill>
          <a:prstDash val="solid"/>
        </a:ln>
      </c:spPr>
    </c:sideWall>
    <c:backWall>
      <c:thickness val="0"/>
      <c:spPr>
        <a:noFill/>
        <a:ln w="12700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5460634502143265E-2"/>
          <c:y val="2.7181266980376102E-2"/>
          <c:w val="0.90233074361820198"/>
          <c:h val="0.76508972267536701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9039096250593527E-2"/>
                  <c:y val="-1.4050943468934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364803178736958E-2"/>
                  <c:y val="-1.6297799642907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569533414316531E-2"/>
                  <c:y val="-1.40668713311325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9252055773710419E-3"/>
                  <c:y val="-1.3915821491640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5817316541388771E-3"/>
                  <c:y val="-1.449688110476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2745852921838428E-4"/>
                  <c:y val="-2.17795519730867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3606120886530422E-3"/>
                  <c:y val="-4.44994107251110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9626948191287259E-3"/>
                  <c:y val="-1.62215755735203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3.4195716833276715E-3"/>
                  <c:y val="-1.50498718588122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5.843026558417193E-3"/>
                  <c:y val="-1.44479411525435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8.2676291434713393E-3"/>
                  <c:y val="-1.5706413533544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9.5822372924804777E-3"/>
                  <c:y val="-1.4738924355499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8.1776736842411636E-3"/>
                  <c:y val="-1.2755477343472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2822032096154382E-2"/>
                  <c:y val="-9.46800083920993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8.5872506780159518E-3"/>
                  <c:y val="-7.72004641344789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1.1011736740454515E-2"/>
                  <c:y val="-1.26164082670742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1.0106705585220165E-2"/>
                  <c:y val="-1.1419763394175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1.1421313734229303E-2"/>
                  <c:y val="-1.1719652498576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'Figs 9-11'!$B$7:$B$25</c:f>
              <c:strCache>
                <c:ptCount val="19"/>
                <c:pt idx="0">
                  <c:v>0.000 - 0 001</c:v>
                </c:pt>
                <c:pt idx="1">
                  <c:v>0.001 - 0.002</c:v>
                </c:pt>
                <c:pt idx="2">
                  <c:v>0.002 - 0.004</c:v>
                </c:pt>
                <c:pt idx="3">
                  <c:v>0.004 - 0.008</c:v>
                </c:pt>
                <c:pt idx="4">
                  <c:v>0.008 - 0.016</c:v>
                </c:pt>
                <c:pt idx="5">
                  <c:v>0.016 - 0.031</c:v>
                </c:pt>
                <c:pt idx="6">
                  <c:v>0.031 - 0.062</c:v>
                </c:pt>
                <c:pt idx="7">
                  <c:v>0.062 - 0.125</c:v>
                </c:pt>
                <c:pt idx="8">
                  <c:v>0.125 - 0.250</c:v>
                </c:pt>
                <c:pt idx="9">
                  <c:v>0.25 - 0.50</c:v>
                </c:pt>
                <c:pt idx="10">
                  <c:v>0.50 - 1.00</c:v>
                </c:pt>
                <c:pt idx="11">
                  <c:v>1 - 2</c:v>
                </c:pt>
                <c:pt idx="12">
                  <c:v>2 - 4</c:v>
                </c:pt>
                <c:pt idx="13">
                  <c:v>4 - 8</c:v>
                </c:pt>
                <c:pt idx="14">
                  <c:v>8 - 16</c:v>
                </c:pt>
                <c:pt idx="15">
                  <c:v>16 - 32</c:v>
                </c:pt>
                <c:pt idx="16">
                  <c:v>32 - 64</c:v>
                </c:pt>
                <c:pt idx="17">
                  <c:v>64 - 128</c:v>
                </c:pt>
                <c:pt idx="18">
                  <c:v>128 - 256</c:v>
                </c:pt>
              </c:strCache>
            </c:strRef>
          </c:cat>
          <c:val>
            <c:numRef>
              <c:f>'Figs 9-11'!$F$7:$F$25</c:f>
              <c:numCache>
                <c:formatCode>0.0</c:formatCode>
                <c:ptCount val="19"/>
                <c:pt idx="0">
                  <c:v>2.083333333333333</c:v>
                </c:pt>
                <c:pt idx="1">
                  <c:v>1.0587431693989071</c:v>
                </c:pt>
                <c:pt idx="2">
                  <c:v>1.4458105646630237</c:v>
                </c:pt>
                <c:pt idx="3">
                  <c:v>2.2768670309653913</c:v>
                </c:pt>
                <c:pt idx="4">
                  <c:v>3.7795992714025499</c:v>
                </c:pt>
                <c:pt idx="5">
                  <c:v>4.5992714025500909</c:v>
                </c:pt>
                <c:pt idx="6">
                  <c:v>7.5478142076502737</c:v>
                </c:pt>
                <c:pt idx="7">
                  <c:v>10.849271402550091</c:v>
                </c:pt>
                <c:pt idx="8">
                  <c:v>12.818761384335156</c:v>
                </c:pt>
                <c:pt idx="9">
                  <c:v>14.378415300546449</c:v>
                </c:pt>
                <c:pt idx="10">
                  <c:v>13.262750455373407</c:v>
                </c:pt>
                <c:pt idx="11">
                  <c:v>10.450819672131148</c:v>
                </c:pt>
                <c:pt idx="12">
                  <c:v>6.7850637522768666</c:v>
                </c:pt>
                <c:pt idx="13">
                  <c:v>4.3943533697632056</c:v>
                </c:pt>
                <c:pt idx="14">
                  <c:v>2.3679417122040074</c:v>
                </c:pt>
                <c:pt idx="15">
                  <c:v>1.1270491803278688</c:v>
                </c:pt>
                <c:pt idx="16">
                  <c:v>0.44398907103825136</c:v>
                </c:pt>
                <c:pt idx="17">
                  <c:v>0.27322404371584702</c:v>
                </c:pt>
                <c:pt idx="18">
                  <c:v>4.553734061930783E-2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shape val="box"/>
        <c:axId val="74360704"/>
        <c:axId val="74387456"/>
        <c:axId val="0"/>
      </c:bar3DChart>
      <c:catAx>
        <c:axId val="7436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Original</a:t>
                </a:r>
                <a:r>
                  <a:rPr lang="en-US" baseline="0"/>
                  <a:t> </a:t>
                </a:r>
                <a:r>
                  <a:rPr lang="en-US"/>
                  <a:t>Reserves, Million Barrels of Oil</a:t>
                </a:r>
              </a:p>
            </c:rich>
          </c:tx>
          <c:layout>
            <c:manualLayout>
              <c:xMode val="edge"/>
              <c:yMode val="edge"/>
              <c:x val="0.34702000765134117"/>
              <c:y val="0.938552132942331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38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387456"/>
        <c:scaling>
          <c:orientation val="minMax"/>
          <c:max val="25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of Reservoirs</a:t>
                </a:r>
              </a:p>
            </c:rich>
          </c:tx>
          <c:layout>
            <c:manualLayout>
              <c:xMode val="edge"/>
              <c:yMode val="edge"/>
              <c:x val="7.8801358229548632E-2"/>
              <c:y val="0.261011464759718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36070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7"/>
      <c:rotY val="20"/>
      <c:depthPercent val="150"/>
      <c:rAngAx val="1"/>
    </c:view3D>
    <c:floor>
      <c:thickness val="0"/>
      <c:spPr>
        <a:noFill/>
        <a:ln w="12700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000000"/>
          </a:solidFill>
          <a:prstDash val="solid"/>
        </a:ln>
      </c:spPr>
    </c:sideWall>
    <c:backWall>
      <c:thickness val="0"/>
      <c:spPr>
        <a:noFill/>
        <a:ln w="12700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8801331853496109E-2"/>
          <c:y val="1.794453507340946E-2"/>
          <c:w val="0.90899001109877908"/>
          <c:h val="0.7406199021207178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3958826733783708E-2"/>
                  <c:y val="-1.5292631651059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711926963624514E-3"/>
                  <c:y val="-1.7298685951368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642942662133935E-2"/>
                  <c:y val="-1.5058166668807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204814714475911E-2"/>
                  <c:y val="-1.53592546445560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1766570244202249E-2"/>
                  <c:y val="-1.52087106566817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121856438311469E-2"/>
                  <c:y val="-2.14118422799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1780436435456666E-2"/>
                  <c:y val="-1.45296356715606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0125582248944524E-3"/>
                  <c:y val="-2.88719048781218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7.8540903807667924E-3"/>
                  <c:y val="-1.58528471053679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5.0862121702045784E-3"/>
                  <c:y val="-1.6462045017619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8.9777179628350509E-3"/>
                  <c:y val="-1.6563435280214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9.5395900151770269E-3"/>
                  <c:y val="-1.47641006538130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9.601929614514039E-3"/>
                  <c:y val="-1.5310272186612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3493435407144512E-2"/>
                  <c:y val="-2.5878836923524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9.6156792831527619E-3"/>
                  <c:y val="-8.51883726605953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1.0177551335494738E-2"/>
                  <c:y val="-1.30803714788505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1.0739423387836716E-2"/>
                  <c:y val="-1.25761604432398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1.1301178917563107E-2"/>
                  <c:y val="-1.38258981901323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'Figs 9-11'!$G$7:$G$25</c:f>
              <c:strCache>
                <c:ptCount val="19"/>
                <c:pt idx="0">
                  <c:v>0.0000 - 0.00585</c:v>
                </c:pt>
                <c:pt idx="1">
                  <c:v>0.00585 - 0.0117</c:v>
                </c:pt>
                <c:pt idx="2">
                  <c:v>0.0117 - 0.0234</c:v>
                </c:pt>
                <c:pt idx="3">
                  <c:v>0.0234 - 0.0469</c:v>
                </c:pt>
                <c:pt idx="4">
                  <c:v>0.0469 - 0.0938</c:v>
                </c:pt>
                <c:pt idx="5">
                  <c:v>0.0938 - 0.1875</c:v>
                </c:pt>
                <c:pt idx="6">
                  <c:v>0.1875 - 0.375</c:v>
                </c:pt>
                <c:pt idx="7">
                  <c:v>0.375 - 0.750</c:v>
                </c:pt>
                <c:pt idx="8">
                  <c:v>0.75 - 1.50</c:v>
                </c:pt>
                <c:pt idx="9">
                  <c:v>1.50 - 3.00</c:v>
                </c:pt>
                <c:pt idx="10">
                  <c:v>3 - 6</c:v>
                </c:pt>
                <c:pt idx="11">
                  <c:v>6 - 12</c:v>
                </c:pt>
                <c:pt idx="12">
                  <c:v>12 - 24</c:v>
                </c:pt>
                <c:pt idx="13">
                  <c:v>24 - 48</c:v>
                </c:pt>
                <c:pt idx="14">
                  <c:v>48 - 96</c:v>
                </c:pt>
                <c:pt idx="15">
                  <c:v>96 - 192</c:v>
                </c:pt>
                <c:pt idx="16">
                  <c:v>192 - 384</c:v>
                </c:pt>
                <c:pt idx="17">
                  <c:v>384 - 768</c:v>
                </c:pt>
                <c:pt idx="18">
                  <c:v>768 - 1,536</c:v>
                </c:pt>
              </c:strCache>
            </c:strRef>
          </c:cat>
          <c:val>
            <c:numRef>
              <c:f>'Figs 9-11'!$I$7:$I$25</c:f>
              <c:numCache>
                <c:formatCode>0.0</c:formatCode>
                <c:ptCount val="19"/>
                <c:pt idx="0">
                  <c:v>1.8009377664109123</c:v>
                </c:pt>
                <c:pt idx="1">
                  <c:v>0.96440750213128734</c:v>
                </c:pt>
                <c:pt idx="2">
                  <c:v>1.3533674339300936</c:v>
                </c:pt>
                <c:pt idx="3">
                  <c:v>2.0140664961636827</c:v>
                </c:pt>
                <c:pt idx="4">
                  <c:v>3.111679454390452</c:v>
                </c:pt>
                <c:pt idx="5">
                  <c:v>4.848678601875533</c:v>
                </c:pt>
                <c:pt idx="6">
                  <c:v>6.7934782608695645</c:v>
                </c:pt>
                <c:pt idx="7">
                  <c:v>9.7080136402387041</c:v>
                </c:pt>
                <c:pt idx="8">
                  <c:v>13.032821824381926</c:v>
                </c:pt>
                <c:pt idx="9">
                  <c:v>15.078857630008525</c:v>
                </c:pt>
                <c:pt idx="10">
                  <c:v>14.396845694799659</c:v>
                </c:pt>
                <c:pt idx="11">
                  <c:v>11.743393009377664</c:v>
                </c:pt>
                <c:pt idx="12">
                  <c:v>7.7791986359761296</c:v>
                </c:pt>
                <c:pt idx="13">
                  <c:v>4.3318414322250645</c:v>
                </c:pt>
                <c:pt idx="14">
                  <c:v>1.9501278772378516</c:v>
                </c:pt>
                <c:pt idx="15">
                  <c:v>0.73529411764705876</c:v>
                </c:pt>
                <c:pt idx="16">
                  <c:v>0.27706734867860183</c:v>
                </c:pt>
                <c:pt idx="17">
                  <c:v>5.861040068201194E-2</c:v>
                </c:pt>
                <c:pt idx="18">
                  <c:v>2.1312872975277068E-2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shape val="box"/>
        <c:axId val="74454144"/>
        <c:axId val="74456064"/>
        <c:axId val="0"/>
      </c:bar3DChart>
      <c:catAx>
        <c:axId val="7445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Original Reserves, Billion Cubic Feet of Gas</a:t>
                </a:r>
              </a:p>
            </c:rich>
          </c:tx>
          <c:layout>
            <c:manualLayout>
              <c:xMode val="edge"/>
              <c:yMode val="edge"/>
              <c:x val="0.32999903542775982"/>
              <c:y val="0.934204882817647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45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456064"/>
        <c:scaling>
          <c:orientation val="minMax"/>
          <c:max val="25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of Reservoirs</a:t>
                </a:r>
              </a:p>
            </c:rich>
          </c:tx>
          <c:layout>
            <c:manualLayout>
              <c:xMode val="edge"/>
              <c:yMode val="edge"/>
              <c:x val="9.4339591869448181E-2"/>
              <c:y val="0.24959223136133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45414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2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2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82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4116" cy="584277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0.18625</cdr:x>
      <cdr:y>0.0875</cdr:y>
    </cdr:from>
    <cdr:to>
      <cdr:x>0.45125</cdr:x>
      <cdr:y>0.232</cdr:y>
    </cdr:to>
    <cdr:sp macro="" textlink="">
      <cdr:nvSpPr>
        <cdr:cNvPr id="1037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8402" y="510897"/>
          <a:ext cx="2274237" cy="8437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Median:        0.9 MMBOE</a:t>
          </a:r>
        </a:p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Mean:          2.9 MMBOE</a:t>
          </a:r>
        </a:p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GOR:       1,185 SCF/STB</a:t>
          </a:r>
        </a:p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Yield:         22.2 bbl/MMcf</a:t>
          </a:r>
          <a:endParaRPr lang="en-US"/>
        </a:p>
      </cdr:txBody>
    </cdr:sp>
  </cdr:relSizeAnchor>
  <cdr:relSizeAnchor xmlns:cdr="http://schemas.openxmlformats.org/drawingml/2006/chartDrawing">
    <cdr:from>
      <cdr:x>0.18625</cdr:x>
      <cdr:y>0.0875</cdr:y>
    </cdr:from>
    <cdr:to>
      <cdr:x>0.45125</cdr:x>
      <cdr:y>0.232</cdr:y>
    </cdr:to>
    <cdr:sp macro="" textlink="">
      <cdr:nvSpPr>
        <cdr:cNvPr id="2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8402" y="510897"/>
          <a:ext cx="2274237" cy="8437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Median:        0.9 MMBOE</a:t>
          </a:r>
        </a:p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Mean:          3.0 MMBOE</a:t>
          </a:r>
        </a:p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GOR:       1,196 SCF/STB</a:t>
          </a:r>
        </a:p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Yield:         22.0 Bbl/MMcf</a:t>
          </a:r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4116" cy="584277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0.2015</cdr:x>
      <cdr:y>0.07775</cdr:y>
    </cdr:from>
    <cdr:to>
      <cdr:x>0.4445</cdr:x>
      <cdr:y>0.1905</cdr:y>
    </cdr:to>
    <cdr:sp macro="" textlink="">
      <cdr:nvSpPr>
        <cdr:cNvPr id="153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9278" y="453969"/>
          <a:ext cx="2085432" cy="6583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Median:        0.3 MMBbl</a:t>
          </a:r>
        </a:p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Mean:          1.8 MMBbl</a:t>
          </a:r>
        </a:p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GOR:       1,233 SCF/STB</a:t>
          </a:r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4116" cy="584277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0.21125</cdr:x>
      <cdr:y>0.06275</cdr:y>
    </cdr:from>
    <cdr:to>
      <cdr:x>0.46675</cdr:x>
      <cdr:y>0.167</cdr:y>
    </cdr:to>
    <cdr:sp macro="" textlink="">
      <cdr:nvSpPr>
        <cdr:cNvPr id="163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3395" y="366634"/>
          <a:ext cx="2193241" cy="60909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Median:        2.0 BCF</a:t>
          </a:r>
        </a:p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Mean:           8.3 BCF</a:t>
          </a:r>
        </a:p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Yield:          12.1 Bbl/MMcf</a:t>
          </a:r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opLeftCell="A6" workbookViewId="0">
      <selection activeCell="H38" sqref="H38"/>
    </sheetView>
  </sheetViews>
  <sheetFormatPr defaultRowHeight="12.75" x14ac:dyDescent="0.2"/>
  <cols>
    <col min="1" max="1" width="6.28515625" style="1" customWidth="1"/>
    <col min="2" max="2" width="21.7109375" customWidth="1"/>
    <col min="3" max="3" width="12.85546875" customWidth="1"/>
    <col min="4" max="4" width="13.7109375" customWidth="1"/>
    <col min="5" max="5" width="12.85546875" customWidth="1"/>
    <col min="6" max="6" width="13.7109375" customWidth="1"/>
    <col min="7" max="7" width="16.5703125" style="1" customWidth="1"/>
    <col min="8" max="8" width="13.42578125" customWidth="1"/>
    <col min="9" max="9" width="13.7109375" customWidth="1"/>
  </cols>
  <sheetData>
    <row r="1" spans="1:9" ht="17.45" customHeight="1" x14ac:dyDescent="0.2">
      <c r="C1" s="68" t="s">
        <v>67</v>
      </c>
      <c r="D1" s="68"/>
      <c r="E1" s="68" t="s">
        <v>68</v>
      </c>
      <c r="F1" s="68"/>
      <c r="G1" s="5"/>
      <c r="H1" s="68" t="s">
        <v>69</v>
      </c>
      <c r="I1" s="68"/>
    </row>
    <row r="2" spans="1:9" ht="12.75" customHeight="1" x14ac:dyDescent="0.2">
      <c r="A2" s="69" t="s">
        <v>8</v>
      </c>
      <c r="B2" s="61" t="s">
        <v>56</v>
      </c>
      <c r="C2" s="61" t="s">
        <v>66</v>
      </c>
      <c r="D2" s="61" t="s">
        <v>61</v>
      </c>
      <c r="E2" s="61" t="s">
        <v>65</v>
      </c>
      <c r="F2" s="61" t="s">
        <v>62</v>
      </c>
      <c r="G2" s="61" t="s">
        <v>13</v>
      </c>
      <c r="H2" s="61" t="s">
        <v>63</v>
      </c>
      <c r="I2" s="72" t="s">
        <v>64</v>
      </c>
    </row>
    <row r="3" spans="1:9" x14ac:dyDescent="0.2">
      <c r="A3" s="70"/>
      <c r="B3" s="62"/>
      <c r="C3" s="62"/>
      <c r="D3" s="62"/>
      <c r="E3" s="62"/>
      <c r="F3" s="62"/>
      <c r="G3" s="62"/>
      <c r="H3" s="62"/>
      <c r="I3" s="73"/>
    </row>
    <row r="4" spans="1:9" x14ac:dyDescent="0.2">
      <c r="A4" s="70"/>
      <c r="B4" s="62"/>
      <c r="C4" s="62"/>
      <c r="D4" s="62"/>
      <c r="E4" s="62"/>
      <c r="F4" s="62"/>
      <c r="G4" s="62"/>
      <c r="H4" s="62"/>
      <c r="I4" s="73"/>
    </row>
    <row r="5" spans="1:9" ht="26.25" customHeight="1" x14ac:dyDescent="0.2">
      <c r="A5" s="71"/>
      <c r="B5" s="63"/>
      <c r="C5" s="63"/>
      <c r="D5" s="63"/>
      <c r="E5" s="63"/>
      <c r="F5" s="63"/>
      <c r="G5" s="63"/>
      <c r="H5" s="63"/>
      <c r="I5" s="74"/>
    </row>
    <row r="6" spans="1:9" ht="26.25" customHeight="1" x14ac:dyDescent="0.2">
      <c r="A6" s="31"/>
      <c r="B6" s="30"/>
      <c r="C6" s="44" t="s">
        <v>70</v>
      </c>
      <c r="D6" s="45"/>
      <c r="E6" s="44" t="s">
        <v>71</v>
      </c>
      <c r="F6" s="45"/>
      <c r="G6" s="46"/>
      <c r="H6" s="45" t="s">
        <v>72</v>
      </c>
      <c r="I6" s="47"/>
    </row>
    <row r="7" spans="1:9" x14ac:dyDescent="0.2">
      <c r="A7" s="14">
        <v>-5</v>
      </c>
      <c r="B7" s="15" t="s">
        <v>2</v>
      </c>
      <c r="C7" s="53">
        <v>3</v>
      </c>
      <c r="D7" s="2">
        <f>C7/$C$39*100</f>
        <v>0.12749681257968551</v>
      </c>
      <c r="E7" s="54">
        <v>183</v>
      </c>
      <c r="F7" s="6">
        <f t="shared" ref="F7:F26" si="0">E7/$D$39*100</f>
        <v>2.083333333333333</v>
      </c>
      <c r="G7" s="17" t="s">
        <v>4</v>
      </c>
      <c r="H7" s="54">
        <v>338</v>
      </c>
      <c r="I7" s="27">
        <f>H7/$F$39*100</f>
        <v>1.8009377664109123</v>
      </c>
    </row>
    <row r="8" spans="1:9" x14ac:dyDescent="0.2">
      <c r="A8" s="16">
        <v>-4</v>
      </c>
      <c r="B8" s="17" t="s">
        <v>3</v>
      </c>
      <c r="C8" s="53">
        <v>4</v>
      </c>
      <c r="D8" s="2">
        <f t="shared" ref="D8:D29" si="1">C8/$C$39*100</f>
        <v>0.16999575010624735</v>
      </c>
      <c r="E8" s="54">
        <v>93</v>
      </c>
      <c r="F8" s="6">
        <f t="shared" si="0"/>
        <v>1.0587431693989071</v>
      </c>
      <c r="G8" s="17" t="s">
        <v>5</v>
      </c>
      <c r="H8" s="54">
        <v>181</v>
      </c>
      <c r="I8" s="27">
        <f t="shared" ref="I8:I27" si="2">H8/$F$39*100</f>
        <v>0.96440750213128734</v>
      </c>
    </row>
    <row r="9" spans="1:9" x14ac:dyDescent="0.2">
      <c r="A9" s="18">
        <v>-2</v>
      </c>
      <c r="B9" s="19" t="s">
        <v>0</v>
      </c>
      <c r="C9" s="53">
        <v>6</v>
      </c>
      <c r="D9" s="2">
        <f t="shared" si="1"/>
        <v>0.25499362515937102</v>
      </c>
      <c r="E9" s="54">
        <v>127</v>
      </c>
      <c r="F9" s="6">
        <f t="shared" si="0"/>
        <v>1.4458105646630237</v>
      </c>
      <c r="G9" s="19" t="s">
        <v>1</v>
      </c>
      <c r="H9" s="54">
        <v>254</v>
      </c>
      <c r="I9" s="27">
        <f t="shared" si="2"/>
        <v>1.3533674339300936</v>
      </c>
    </row>
    <row r="10" spans="1:9" x14ac:dyDescent="0.2">
      <c r="A10" s="18">
        <v>-2</v>
      </c>
      <c r="B10" s="20" t="s">
        <v>35</v>
      </c>
      <c r="C10" s="53">
        <v>14</v>
      </c>
      <c r="D10" s="2">
        <f t="shared" si="1"/>
        <v>0.59498512537186576</v>
      </c>
      <c r="E10" s="54">
        <v>200</v>
      </c>
      <c r="F10" s="6">
        <f t="shared" si="0"/>
        <v>2.2768670309653913</v>
      </c>
      <c r="G10" s="20" t="s">
        <v>32</v>
      </c>
      <c r="H10" s="54">
        <v>378</v>
      </c>
      <c r="I10" s="27">
        <f t="shared" si="2"/>
        <v>2.0140664961636827</v>
      </c>
    </row>
    <row r="11" spans="1:9" x14ac:dyDescent="0.2">
      <c r="A11" s="18">
        <v>-1</v>
      </c>
      <c r="B11" s="20" t="s">
        <v>36</v>
      </c>
      <c r="C11" s="53">
        <v>30</v>
      </c>
      <c r="D11" s="2">
        <f t="shared" si="1"/>
        <v>1.2749681257968553</v>
      </c>
      <c r="E11" s="54">
        <v>332</v>
      </c>
      <c r="F11" s="6">
        <f t="shared" si="0"/>
        <v>3.7795992714025499</v>
      </c>
      <c r="G11" s="20" t="s">
        <v>33</v>
      </c>
      <c r="H11" s="54">
        <v>584</v>
      </c>
      <c r="I11" s="27">
        <f t="shared" si="2"/>
        <v>3.111679454390452</v>
      </c>
    </row>
    <row r="12" spans="1:9" x14ac:dyDescent="0.2">
      <c r="A12" s="18">
        <v>0</v>
      </c>
      <c r="B12" s="20" t="s">
        <v>37</v>
      </c>
      <c r="C12" s="53">
        <v>49</v>
      </c>
      <c r="D12" s="2">
        <f t="shared" si="1"/>
        <v>2.08244793880153</v>
      </c>
      <c r="E12" s="54">
        <v>404</v>
      </c>
      <c r="F12" s="6">
        <f t="shared" si="0"/>
        <v>4.5992714025500909</v>
      </c>
      <c r="G12" s="20" t="s">
        <v>34</v>
      </c>
      <c r="H12" s="54">
        <v>910</v>
      </c>
      <c r="I12" s="27">
        <f t="shared" si="2"/>
        <v>4.848678601875533</v>
      </c>
    </row>
    <row r="13" spans="1:9" x14ac:dyDescent="0.2">
      <c r="A13" s="21">
        <v>1</v>
      </c>
      <c r="B13" s="20" t="s">
        <v>14</v>
      </c>
      <c r="C13" s="53">
        <v>80</v>
      </c>
      <c r="D13" s="2">
        <f t="shared" si="1"/>
        <v>3.3999150021249465</v>
      </c>
      <c r="E13" s="54">
        <v>663</v>
      </c>
      <c r="F13" s="6">
        <f t="shared" si="0"/>
        <v>7.5478142076502737</v>
      </c>
      <c r="G13" s="20" t="s">
        <v>38</v>
      </c>
      <c r="H13" s="54">
        <v>1275</v>
      </c>
      <c r="I13" s="27">
        <f t="shared" si="2"/>
        <v>6.7934782608695645</v>
      </c>
    </row>
    <row r="14" spans="1:9" x14ac:dyDescent="0.2">
      <c r="A14" s="21">
        <v>2</v>
      </c>
      <c r="B14" s="20" t="s">
        <v>15</v>
      </c>
      <c r="C14" s="53">
        <v>158</v>
      </c>
      <c r="D14" s="2">
        <f t="shared" si="1"/>
        <v>6.7148321291967701</v>
      </c>
      <c r="E14" s="54">
        <v>953</v>
      </c>
      <c r="F14" s="6">
        <f t="shared" si="0"/>
        <v>10.849271402550091</v>
      </c>
      <c r="G14" s="20" t="s">
        <v>39</v>
      </c>
      <c r="H14" s="54">
        <v>1822</v>
      </c>
      <c r="I14" s="27">
        <f t="shared" si="2"/>
        <v>9.7080136402387041</v>
      </c>
    </row>
    <row r="15" spans="1:9" x14ac:dyDescent="0.2">
      <c r="A15" s="21">
        <v>3</v>
      </c>
      <c r="B15" s="20" t="s">
        <v>16</v>
      </c>
      <c r="C15" s="53">
        <v>205</v>
      </c>
      <c r="D15" s="2">
        <f t="shared" si="1"/>
        <v>8.7122821929451764</v>
      </c>
      <c r="E15" s="54">
        <v>1126</v>
      </c>
      <c r="F15" s="6">
        <f t="shared" si="0"/>
        <v>12.818761384335156</v>
      </c>
      <c r="G15" s="20" t="s">
        <v>40</v>
      </c>
      <c r="H15" s="54">
        <v>2446</v>
      </c>
      <c r="I15" s="27">
        <f t="shared" si="2"/>
        <v>13.032821824381926</v>
      </c>
    </row>
    <row r="16" spans="1:9" x14ac:dyDescent="0.2">
      <c r="A16" s="21">
        <v>4</v>
      </c>
      <c r="B16" s="20" t="s">
        <v>17</v>
      </c>
      <c r="C16" s="53">
        <v>317</v>
      </c>
      <c r="D16" s="2">
        <f t="shared" si="1"/>
        <v>13.472163195920103</v>
      </c>
      <c r="E16" s="54">
        <v>1263</v>
      </c>
      <c r="F16" s="6">
        <f t="shared" si="0"/>
        <v>14.378415300546449</v>
      </c>
      <c r="G16" s="20" t="s">
        <v>41</v>
      </c>
      <c r="H16" s="54">
        <v>2830</v>
      </c>
      <c r="I16" s="27">
        <f t="shared" si="2"/>
        <v>15.078857630008525</v>
      </c>
    </row>
    <row r="17" spans="1:15" x14ac:dyDescent="0.2">
      <c r="A17" s="21">
        <v>5</v>
      </c>
      <c r="B17" s="20" t="s">
        <v>18</v>
      </c>
      <c r="C17" s="53">
        <v>386</v>
      </c>
      <c r="D17" s="2">
        <f t="shared" si="1"/>
        <v>16.404589885252868</v>
      </c>
      <c r="E17" s="54">
        <v>1165</v>
      </c>
      <c r="F17" s="6">
        <f t="shared" si="0"/>
        <v>13.262750455373407</v>
      </c>
      <c r="G17" s="20" t="s">
        <v>42</v>
      </c>
      <c r="H17" s="54">
        <v>2702</v>
      </c>
      <c r="I17" s="27">
        <f t="shared" si="2"/>
        <v>14.396845694799659</v>
      </c>
      <c r="L17" s="56"/>
    </row>
    <row r="18" spans="1:15" x14ac:dyDescent="0.2">
      <c r="A18" s="21">
        <v>6</v>
      </c>
      <c r="B18" s="22" t="s">
        <v>28</v>
      </c>
      <c r="C18" s="53">
        <v>387</v>
      </c>
      <c r="D18" s="2">
        <f t="shared" si="1"/>
        <v>16.447088822779428</v>
      </c>
      <c r="E18" s="54">
        <v>918</v>
      </c>
      <c r="F18" s="6">
        <f t="shared" si="0"/>
        <v>10.450819672131148</v>
      </c>
      <c r="G18" s="20" t="s">
        <v>43</v>
      </c>
      <c r="H18" s="54">
        <v>2204</v>
      </c>
      <c r="I18" s="27">
        <f t="shared" si="2"/>
        <v>11.743393009377664</v>
      </c>
      <c r="L18" s="56"/>
    </row>
    <row r="19" spans="1:15" x14ac:dyDescent="0.2">
      <c r="A19" s="21">
        <v>7</v>
      </c>
      <c r="B19" s="22" t="s">
        <v>29</v>
      </c>
      <c r="C19" s="53">
        <v>316</v>
      </c>
      <c r="D19" s="2">
        <f t="shared" si="1"/>
        <v>13.42966425839354</v>
      </c>
      <c r="E19" s="54">
        <v>596</v>
      </c>
      <c r="F19" s="6">
        <f t="shared" si="0"/>
        <v>6.7850637522768666</v>
      </c>
      <c r="G19" s="20" t="s">
        <v>44</v>
      </c>
      <c r="H19" s="54">
        <v>1460</v>
      </c>
      <c r="I19" s="27">
        <f t="shared" si="2"/>
        <v>7.7791986359761296</v>
      </c>
    </row>
    <row r="20" spans="1:15" x14ac:dyDescent="0.2">
      <c r="A20" s="21">
        <v>8</v>
      </c>
      <c r="B20" s="22" t="s">
        <v>30</v>
      </c>
      <c r="C20" s="53">
        <v>220</v>
      </c>
      <c r="D20" s="2">
        <f t="shared" si="1"/>
        <v>9.3497662558436048</v>
      </c>
      <c r="E20" s="54">
        <v>386</v>
      </c>
      <c r="F20" s="6">
        <f t="shared" si="0"/>
        <v>4.3943533697632056</v>
      </c>
      <c r="G20" s="20" t="s">
        <v>45</v>
      </c>
      <c r="H20" s="54">
        <v>813</v>
      </c>
      <c r="I20" s="27">
        <f t="shared" si="2"/>
        <v>4.3318414322250645</v>
      </c>
    </row>
    <row r="21" spans="1:15" x14ac:dyDescent="0.2">
      <c r="A21" s="21">
        <v>9</v>
      </c>
      <c r="B21" s="22" t="s">
        <v>31</v>
      </c>
      <c r="C21" s="53">
        <v>101</v>
      </c>
      <c r="D21" s="2">
        <f t="shared" si="1"/>
        <v>4.2923926901827452</v>
      </c>
      <c r="E21" s="54">
        <v>208</v>
      </c>
      <c r="F21" s="6">
        <f t="shared" si="0"/>
        <v>2.3679417122040074</v>
      </c>
      <c r="G21" s="20" t="s">
        <v>46</v>
      </c>
      <c r="H21" s="54">
        <v>366</v>
      </c>
      <c r="I21" s="27">
        <f t="shared" si="2"/>
        <v>1.9501278772378516</v>
      </c>
    </row>
    <row r="22" spans="1:15" x14ac:dyDescent="0.2">
      <c r="A22" s="21">
        <v>10</v>
      </c>
      <c r="B22" s="20" t="s">
        <v>19</v>
      </c>
      <c r="C22" s="53">
        <v>48</v>
      </c>
      <c r="D22" s="2">
        <f t="shared" si="1"/>
        <v>2.0399490012749681</v>
      </c>
      <c r="E22" s="54">
        <v>99</v>
      </c>
      <c r="F22" s="6">
        <f t="shared" si="0"/>
        <v>1.1270491803278688</v>
      </c>
      <c r="G22" s="20" t="s">
        <v>47</v>
      </c>
      <c r="H22" s="54">
        <v>138</v>
      </c>
      <c r="I22" s="27">
        <f t="shared" si="2"/>
        <v>0.73529411764705876</v>
      </c>
      <c r="J22" s="4"/>
    </row>
    <row r="23" spans="1:15" x14ac:dyDescent="0.2">
      <c r="A23" s="21">
        <v>11</v>
      </c>
      <c r="B23" s="20" t="s">
        <v>20</v>
      </c>
      <c r="C23" s="53">
        <v>21</v>
      </c>
      <c r="D23" s="2">
        <f t="shared" si="1"/>
        <v>0.89247768805779859</v>
      </c>
      <c r="E23" s="54">
        <v>39</v>
      </c>
      <c r="F23" s="6">
        <f t="shared" si="0"/>
        <v>0.44398907103825136</v>
      </c>
      <c r="G23" s="20" t="s">
        <v>48</v>
      </c>
      <c r="H23" s="54">
        <v>52</v>
      </c>
      <c r="I23" s="27">
        <f t="shared" si="2"/>
        <v>0.27706734867860183</v>
      </c>
    </row>
    <row r="24" spans="1:15" x14ac:dyDescent="0.2">
      <c r="A24" s="21">
        <v>12</v>
      </c>
      <c r="B24" s="20" t="s">
        <v>21</v>
      </c>
      <c r="C24" s="53">
        <v>8</v>
      </c>
      <c r="D24" s="2">
        <f t="shared" si="1"/>
        <v>0.33999150021249469</v>
      </c>
      <c r="E24" s="54">
        <v>24</v>
      </c>
      <c r="F24" s="6">
        <f t="shared" si="0"/>
        <v>0.27322404371584702</v>
      </c>
      <c r="G24" s="20" t="s">
        <v>49</v>
      </c>
      <c r="H24" s="54">
        <v>11</v>
      </c>
      <c r="I24" s="27">
        <f t="shared" si="2"/>
        <v>5.861040068201194E-2</v>
      </c>
    </row>
    <row r="25" spans="1:15" x14ac:dyDescent="0.2">
      <c r="A25" s="21">
        <v>13</v>
      </c>
      <c r="B25" s="20" t="s">
        <v>22</v>
      </c>
      <c r="C25" s="53">
        <v>0</v>
      </c>
      <c r="D25" s="2">
        <f t="shared" si="1"/>
        <v>0</v>
      </c>
      <c r="E25" s="54">
        <v>4</v>
      </c>
      <c r="F25" s="6">
        <f t="shared" si="0"/>
        <v>4.553734061930783E-2</v>
      </c>
      <c r="G25" s="20" t="s">
        <v>50</v>
      </c>
      <c r="H25" s="54">
        <v>4</v>
      </c>
      <c r="I25" s="27">
        <f t="shared" si="2"/>
        <v>2.1312872975277068E-2</v>
      </c>
    </row>
    <row r="26" spans="1:15" x14ac:dyDescent="0.2">
      <c r="A26" s="21">
        <v>14</v>
      </c>
      <c r="B26" s="20" t="s">
        <v>23</v>
      </c>
      <c r="C26" s="53">
        <v>0</v>
      </c>
      <c r="D26" s="2">
        <f t="shared" si="1"/>
        <v>0</v>
      </c>
      <c r="E26" s="54">
        <v>1</v>
      </c>
      <c r="F26" s="6">
        <f t="shared" si="0"/>
        <v>1.1384335154826957E-2</v>
      </c>
      <c r="G26" s="20" t="s">
        <v>51</v>
      </c>
      <c r="H26" s="54">
        <v>0</v>
      </c>
      <c r="I26" s="27">
        <f t="shared" si="2"/>
        <v>0</v>
      </c>
    </row>
    <row r="27" spans="1:15" x14ac:dyDescent="0.2">
      <c r="A27" s="21">
        <v>15</v>
      </c>
      <c r="B27" s="20" t="s">
        <v>24</v>
      </c>
      <c r="C27" s="48">
        <v>0</v>
      </c>
      <c r="D27" s="2">
        <f t="shared" si="1"/>
        <v>0</v>
      </c>
      <c r="E27" s="50">
        <v>0</v>
      </c>
      <c r="F27" s="6">
        <f t="shared" ref="F27" si="3">E27/$D$39*100</f>
        <v>0</v>
      </c>
      <c r="G27" s="20" t="s">
        <v>52</v>
      </c>
      <c r="H27" s="48">
        <v>0</v>
      </c>
      <c r="I27" s="27">
        <f t="shared" si="2"/>
        <v>0</v>
      </c>
    </row>
    <row r="28" spans="1:15" x14ac:dyDescent="0.2">
      <c r="A28" s="21">
        <v>16</v>
      </c>
      <c r="B28" s="20" t="s">
        <v>25</v>
      </c>
      <c r="C28" s="48">
        <v>0</v>
      </c>
      <c r="D28" s="2">
        <f t="shared" si="1"/>
        <v>0</v>
      </c>
      <c r="E28" s="50">
        <v>0</v>
      </c>
      <c r="F28" s="6">
        <f t="shared" ref="F28:F30" si="4">E28/$D$39*100</f>
        <v>0</v>
      </c>
      <c r="G28" s="20" t="s">
        <v>53</v>
      </c>
      <c r="H28" s="48">
        <v>0</v>
      </c>
      <c r="I28" s="27">
        <f t="shared" ref="I28:I30" si="5">H28/$F$39*100</f>
        <v>0</v>
      </c>
    </row>
    <row r="29" spans="1:15" x14ac:dyDescent="0.2">
      <c r="A29" s="21">
        <v>17</v>
      </c>
      <c r="B29" s="20" t="s">
        <v>26</v>
      </c>
      <c r="C29" s="48">
        <v>0</v>
      </c>
      <c r="D29" s="2">
        <f t="shared" si="1"/>
        <v>0</v>
      </c>
      <c r="E29" s="50">
        <v>0</v>
      </c>
      <c r="F29" s="6">
        <f t="shared" si="4"/>
        <v>0</v>
      </c>
      <c r="G29" s="20" t="s">
        <v>54</v>
      </c>
      <c r="H29" s="48">
        <v>0</v>
      </c>
      <c r="I29" s="27">
        <f t="shared" si="5"/>
        <v>0</v>
      </c>
    </row>
    <row r="30" spans="1:15" ht="13.5" thickBot="1" x14ac:dyDescent="0.25">
      <c r="A30" s="23">
        <v>18</v>
      </c>
      <c r="B30" s="24" t="s">
        <v>27</v>
      </c>
      <c r="C30" s="52">
        <v>0</v>
      </c>
      <c r="D30" s="25">
        <f t="shared" ref="D30" si="6">C30/$C$39*100</f>
        <v>0</v>
      </c>
      <c r="E30" s="51">
        <v>0</v>
      </c>
      <c r="F30" s="26">
        <f t="shared" si="4"/>
        <v>0</v>
      </c>
      <c r="G30" s="24" t="s">
        <v>55</v>
      </c>
      <c r="H30" s="49">
        <v>0</v>
      </c>
      <c r="I30" s="28">
        <f t="shared" si="5"/>
        <v>0</v>
      </c>
    </row>
    <row r="31" spans="1:15" x14ac:dyDescent="0.2">
      <c r="D31" s="2"/>
      <c r="O31" s="55" t="s">
        <v>73</v>
      </c>
    </row>
    <row r="32" spans="1:15" x14ac:dyDescent="0.2">
      <c r="B32" t="s">
        <v>7</v>
      </c>
      <c r="C32" s="3"/>
      <c r="D32" s="6">
        <f>SUM(D7:D30)</f>
        <v>100</v>
      </c>
      <c r="E32" s="3"/>
      <c r="F32" s="6">
        <f>SUM(F7:F30)</f>
        <v>99.999999999999986</v>
      </c>
      <c r="G32" s="7"/>
      <c r="H32" s="3"/>
      <c r="I32" s="6">
        <f>SUM(I7:I30)</f>
        <v>100</v>
      </c>
    </row>
    <row r="33" spans="1:9" x14ac:dyDescent="0.2">
      <c r="D33" s="2"/>
      <c r="F33" s="2"/>
      <c r="G33" s="8"/>
      <c r="I33" s="2"/>
    </row>
    <row r="34" spans="1:9" x14ac:dyDescent="0.2">
      <c r="B34" t="s">
        <v>6</v>
      </c>
      <c r="D34" s="3"/>
      <c r="F34" s="3"/>
      <c r="G34" s="9"/>
      <c r="I34" s="3"/>
    </row>
    <row r="37" spans="1:9" ht="13.5" thickBot="1" x14ac:dyDescent="0.25"/>
    <row r="38" spans="1:9" ht="26.25" customHeight="1" x14ac:dyDescent="0.2">
      <c r="A38" s="57"/>
      <c r="B38" s="58"/>
      <c r="C38" s="36" t="s">
        <v>57</v>
      </c>
      <c r="D38" s="37" t="s">
        <v>59</v>
      </c>
      <c r="E38" s="36"/>
      <c r="F38" s="38" t="s">
        <v>60</v>
      </c>
    </row>
    <row r="39" spans="1:9" x14ac:dyDescent="0.2">
      <c r="A39" s="59" t="s">
        <v>6</v>
      </c>
      <c r="B39" s="60"/>
      <c r="C39" s="39">
        <f>SUM(C7:C30)</f>
        <v>2353</v>
      </c>
      <c r="D39" s="40">
        <f>SUM(E7:E30)</f>
        <v>8784</v>
      </c>
      <c r="E39" s="11"/>
      <c r="F39" s="41">
        <f>SUM(H7:H30)</f>
        <v>18768</v>
      </c>
      <c r="H39" s="29"/>
    </row>
    <row r="40" spans="1:9" x14ac:dyDescent="0.2">
      <c r="A40" s="66"/>
      <c r="B40" s="67"/>
      <c r="C40" s="11"/>
      <c r="D40" s="10"/>
      <c r="E40" s="11"/>
      <c r="F40" s="34"/>
    </row>
    <row r="41" spans="1:9" x14ac:dyDescent="0.2">
      <c r="A41" s="59" t="s">
        <v>11</v>
      </c>
      <c r="B41" s="60"/>
      <c r="C41" s="11" t="e">
        <f>+#REF!</f>
        <v>#REF!</v>
      </c>
      <c r="D41" s="11" t="e">
        <f>+#REF!</f>
        <v>#REF!</v>
      </c>
      <c r="E41" s="11"/>
      <c r="F41" s="13" t="e">
        <f>+#REF!</f>
        <v>#REF!</v>
      </c>
    </row>
    <row r="42" spans="1:9" x14ac:dyDescent="0.2">
      <c r="A42" s="59" t="s">
        <v>10</v>
      </c>
      <c r="B42" s="60"/>
      <c r="C42" s="11" t="e">
        <f>+#REF!</f>
        <v>#REF!</v>
      </c>
      <c r="D42" s="11" t="e">
        <f>+#REF!</f>
        <v>#REF!</v>
      </c>
      <c r="E42" s="11"/>
      <c r="F42" s="13" t="e">
        <f>+#REF!</f>
        <v>#REF!</v>
      </c>
    </row>
    <row r="43" spans="1:9" x14ac:dyDescent="0.2">
      <c r="A43" s="59" t="s">
        <v>9</v>
      </c>
      <c r="B43" s="60"/>
      <c r="C43" s="11" t="e">
        <f>+#REF!</f>
        <v>#REF!</v>
      </c>
      <c r="D43" s="32" t="s">
        <v>58</v>
      </c>
      <c r="E43" s="11"/>
      <c r="F43" s="13" t="e">
        <f>+#REF!</f>
        <v>#REF!</v>
      </c>
    </row>
    <row r="44" spans="1:9" x14ac:dyDescent="0.2">
      <c r="A44" s="59" t="s">
        <v>12</v>
      </c>
      <c r="B44" s="60"/>
      <c r="C44" s="42" t="e">
        <f>+#REF!</f>
        <v>#REF!</v>
      </c>
      <c r="D44" s="42" t="e">
        <f>+#REF!</f>
        <v>#REF!</v>
      </c>
      <c r="E44" s="11"/>
      <c r="F44" s="43" t="s">
        <v>58</v>
      </c>
    </row>
    <row r="45" spans="1:9" ht="13.5" thickBot="1" x14ac:dyDescent="0.25">
      <c r="A45" s="64"/>
      <c r="B45" s="65"/>
      <c r="C45" s="12"/>
      <c r="D45" s="12"/>
      <c r="E45" s="35"/>
      <c r="F45" s="33"/>
    </row>
    <row r="48" spans="1:9" x14ac:dyDescent="0.2">
      <c r="H48" s="29"/>
    </row>
  </sheetData>
  <mergeCells count="20">
    <mergeCell ref="H1:I1"/>
    <mergeCell ref="A2:A5"/>
    <mergeCell ref="B2:B5"/>
    <mergeCell ref="C1:D1"/>
    <mergeCell ref="E1:F1"/>
    <mergeCell ref="C2:C5"/>
    <mergeCell ref="D2:D5"/>
    <mergeCell ref="H2:H5"/>
    <mergeCell ref="I2:I5"/>
    <mergeCell ref="G2:G5"/>
    <mergeCell ref="A45:B45"/>
    <mergeCell ref="A40:B40"/>
    <mergeCell ref="A41:B41"/>
    <mergeCell ref="A42:B42"/>
    <mergeCell ref="A43:B43"/>
    <mergeCell ref="A38:B38"/>
    <mergeCell ref="A39:B39"/>
    <mergeCell ref="A44:B44"/>
    <mergeCell ref="E2:E5"/>
    <mergeCell ref="F2:F5"/>
  </mergeCells>
  <phoneticPr fontId="0" type="noConversion"/>
  <pageMargins left="0.75" right="0.75" top="1" bottom="1" header="0.5" footer="0.5"/>
  <pageSetup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3</vt:i4>
      </vt:variant>
    </vt:vector>
  </HeadingPairs>
  <TitlesOfParts>
    <vt:vector size="4" baseType="lpstr">
      <vt:lpstr>Figs 9-11</vt:lpstr>
      <vt:lpstr>Fig. 9 Plot</vt:lpstr>
      <vt:lpstr>Fig. 10 Plot</vt:lpstr>
      <vt:lpstr>Fig. 11 Plot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mms</dc:creator>
  <cp:lastModifiedBy>Generic User</cp:lastModifiedBy>
  <cp:lastPrinted>2014-12-03T15:23:00Z</cp:lastPrinted>
  <dcterms:created xsi:type="dcterms:W3CDTF">2000-02-07T20:44:45Z</dcterms:created>
  <dcterms:modified xsi:type="dcterms:W3CDTF">2015-01-14T19:10:56Z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-1257337009</vt:i4>
  </property>
  <property fmtid="{D5CDD505-2E9C-101B-9397-08002B2CF9AE}" pid="3" name="_EmailSubject">
    <vt:lpwstr>OFR2001</vt:lpwstr>
  </property>
  <property fmtid="{D5CDD505-2E9C-101B-9397-08002B2CF9AE}" pid="4" name="_AuthorEmail">
    <vt:lpwstr>Steve.Patkowski@mms.gov</vt:lpwstr>
  </property>
  <property fmtid="{D5CDD505-2E9C-101B-9397-08002B2CF9AE}" pid="5" name="_AuthorEmailDisplayName">
    <vt:lpwstr>Patkowski, Steve</vt:lpwstr>
  </property>
  <property fmtid="{D5CDD505-2E9C-101B-9397-08002B2CF9AE}" pid="6" name="_ReviewingToolsShownOnce">
    <vt:lpwstr/>
  </property>
</Properties>
</file>